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65" activeTab="0"/>
  </bookViews>
  <sheets>
    <sheet name="付表1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<sst xmlns="http://schemas.openxmlformats.org/spreadsheetml/2006/main" count="105" uniqueCount="91">
  <si>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はい</t>
  </si>
  <si>
    <t>いいえ</t>
  </si>
  <si>
    <t>認証取得日</t>
  </si>
  <si>
    <t>自己評価</t>
  </si>
  <si>
    <t>計画・組織</t>
  </si>
  <si>
    <t>環境評価・システム</t>
  </si>
  <si>
    <t>教育訓練・情報提供</t>
  </si>
  <si>
    <t>評価項目</t>
  </si>
  <si>
    <t>認証機関</t>
  </si>
  <si>
    <t>認証番号</t>
  </si>
  <si>
    <t>合計</t>
  </si>
  <si>
    <t>評価結果</t>
  </si>
  <si>
    <t>選定基準</t>
  </si>
  <si>
    <t>ランク</t>
  </si>
  <si>
    <t>B</t>
  </si>
  <si>
    <t>C</t>
  </si>
  <si>
    <t>D</t>
  </si>
  <si>
    <t>JFEアドバンテック株式会社</t>
  </si>
  <si>
    <t>購買・外注管理室</t>
  </si>
  <si>
    <t>　環境保全に対する企業理念がある。</t>
  </si>
  <si>
    <t>　環境保全に対する方針がある。</t>
  </si>
  <si>
    <t>　方針は文書化され、全従業員に周知し、一般の人でも入手出来る。</t>
  </si>
  <si>
    <t>　環境保全に対する目的・目標および実行計画が明確になっている。</t>
  </si>
  <si>
    <t>　目的・目標達成のための組織・責任者が明確になっている。</t>
  </si>
  <si>
    <t>　目的・目標を達成するための手段・方法・実行計画が文書化されている。</t>
  </si>
  <si>
    <t>　該当する法規制を文書化し、管理している。</t>
  </si>
  <si>
    <t>　エネルギー(電力､ガス等）の環境影響を評価・管理し改善に努力をしている。</t>
  </si>
  <si>
    <t>　廃棄物処理に関し、管理・評価し改善に努力をしている。</t>
  </si>
  <si>
    <t>　大気汚染に関する影響度を評価し改善に努めている。</t>
  </si>
  <si>
    <t>　水質汚濁に関する影響度を評価し改善に努めている。</t>
  </si>
  <si>
    <t>　騒音・振動に関する影響度を評価し改善に努めている。</t>
  </si>
  <si>
    <t>　環境上の緊急事態を想定した訓練を行っている。</t>
  </si>
  <si>
    <t>　従業員に対し、環境保全に関する教育を実施している。</t>
  </si>
  <si>
    <t>　環境保全活動に関する情報を公開している。</t>
  </si>
  <si>
    <t>貴社名</t>
  </si>
  <si>
    <t>電話番号</t>
  </si>
  <si>
    <t>FAX番号</t>
  </si>
  <si>
    <t>E-mail</t>
  </si>
  <si>
    <t>記入日</t>
  </si>
  <si>
    <t>印</t>
  </si>
  <si>
    <t>企業理念・環境方針</t>
  </si>
  <si>
    <t>品質管理</t>
  </si>
  <si>
    <t>開始した時期</t>
  </si>
  <si>
    <t>　社方針に品質方針、品質目標が策定されている。</t>
  </si>
  <si>
    <t>　品質方針がブレークダウンされ、作業者に理解されている。</t>
  </si>
  <si>
    <t>　品質に関して必要な標準がある。</t>
  </si>
  <si>
    <t>　品質管理を組織的に実施し、従業員の品質意識が高い。</t>
  </si>
  <si>
    <t>　品質に関係する全従業員が教育されている。</t>
  </si>
  <si>
    <t>責任者</t>
  </si>
  <si>
    <t>※</t>
  </si>
  <si>
    <t>１．環境マネジメントシステム の認証を取得していますか。</t>
  </si>
  <si>
    <t>（該当する方に○を記入してください。）</t>
  </si>
  <si>
    <r>
      <t>グリーン調達を実施している　　</t>
    </r>
    <r>
      <rPr>
        <u val="single"/>
        <sz val="8"/>
        <color indexed="8"/>
        <rFont val="HG丸ｺﾞｼｯｸM-PRO"/>
        <family val="3"/>
      </rPr>
      <t>50点</t>
    </r>
  </si>
  <si>
    <t>評 点</t>
  </si>
  <si>
    <t>点 数</t>
  </si>
  <si>
    <t>A</t>
  </si>
  <si>
    <t>S</t>
  </si>
  <si>
    <t>200点～250点</t>
  </si>
  <si>
    <t>260点以上</t>
  </si>
  <si>
    <t>「はい」は一つ10点　※印（業務形態上、該当しない場合は「はい」の方に○をして下さい）</t>
  </si>
  <si>
    <t>70点以下</t>
  </si>
  <si>
    <t>80点～130点</t>
  </si>
  <si>
    <t>140点～190点</t>
  </si>
  <si>
    <t>環境マネジメントシステム名称：</t>
  </si>
  <si>
    <t>取引</t>
  </si>
  <si>
    <t>優先取引</t>
  </si>
  <si>
    <t xml:space="preserve"> 優良</t>
  </si>
  <si>
    <t xml:space="preserve"> 良</t>
  </si>
  <si>
    <t xml:space="preserve"> 可</t>
  </si>
  <si>
    <t>住 所</t>
  </si>
  <si>
    <t>氏 名</t>
  </si>
  <si>
    <t>部 署</t>
  </si>
  <si>
    <t>役 職</t>
  </si>
  <si>
    <t xml:space="preserve"> 改善要請</t>
  </si>
  <si>
    <t>管理番号</t>
  </si>
  <si>
    <t>取引先の環境保全に関する調査票</t>
  </si>
  <si>
    <t>品質マネジメントシステム名称：</t>
  </si>
  <si>
    <t>３．グリーン調達への取り組みについて。</t>
  </si>
  <si>
    <t>４．環境保全活動に関する項目</t>
  </si>
  <si>
    <r>
      <t>認証取得済みである　　</t>
    </r>
    <r>
      <rPr>
        <u val="single"/>
        <sz val="8"/>
        <color indexed="8"/>
        <rFont val="HG丸ｺﾞｼｯｸM-PRO"/>
        <family val="3"/>
      </rPr>
      <t>100点</t>
    </r>
  </si>
  <si>
    <t>２．品質マネジメントシステム の認証を取得していますか。</t>
  </si>
  <si>
    <t>　環境対応製品及びその原材料の化学物質管理を行っている。供給元からの情報を評価している。</t>
  </si>
  <si>
    <t>S</t>
  </si>
  <si>
    <t>A</t>
  </si>
  <si>
    <t>B</t>
  </si>
  <si>
    <t>C</t>
  </si>
  <si>
    <t>D</t>
  </si>
  <si>
    <t>５．その他の自社環境保全活動</t>
  </si>
  <si>
    <t>６．ランク判定</t>
  </si>
  <si>
    <t>ご記入いただき有難うございました。本情報はＪＦＥアドバンテック㈱のグリーン調達の調査目的に限って使用し、他目的には使用致しません。</t>
  </si>
  <si>
    <t>取引対象
品目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</si>
</sst>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u val="single"/>
      <sz val="8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ＭＳ Ｐゴシック"/>
      <family val="3"/>
    </font>
    <font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sz val="9"/>
      <color theme="1"/>
      <name val="HG丸ｺﾞｼｯｸM-PRO"/>
      <family val="3"/>
    </font>
    <font>
      <sz val="6"/>
      <color theme="1"/>
      <name val="Calibri"/>
      <family val="3"/>
    </font>
    <font>
      <sz val="14"/>
      <color theme="1"/>
      <name val="HG丸ｺﾞｼｯｸM-PRO"/>
      <family val="3"/>
    </font>
    <font>
      <sz val="2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 horizontal="right" vertical="center"/>
    </xf>
    <xf numFmtId="0" fontId="49" fillId="0" borderId="16" xfId="0" applyFont="1" applyBorder="1" applyAlignment="1">
      <alignment vertical="center"/>
    </xf>
    <xf numFmtId="0" fontId="49" fillId="0" borderId="16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0" borderId="14" xfId="0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47" fillId="0" borderId="22" xfId="0" applyFont="1" applyBorder="1" applyAlignment="1" applyProtection="1">
      <alignment vertical="center"/>
      <protection locked="0"/>
    </xf>
    <xf numFmtId="0" fontId="47" fillId="0" borderId="23" xfId="0" applyFont="1" applyBorder="1" applyAlignment="1" applyProtection="1">
      <alignment vertical="center"/>
      <protection locked="0"/>
    </xf>
    <xf numFmtId="0" fontId="48" fillId="0" borderId="22" xfId="0" applyFont="1" applyFill="1" applyBorder="1" applyAlignment="1" applyProtection="1">
      <alignment vertical="center"/>
      <protection locked="0"/>
    </xf>
    <xf numFmtId="0" fontId="47" fillId="0" borderId="22" xfId="0" applyFont="1" applyFill="1" applyBorder="1" applyAlignment="1" applyProtection="1">
      <alignment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180" fontId="47" fillId="0" borderId="13" xfId="0" applyNumberFormat="1" applyFont="1" applyBorder="1" applyAlignment="1" applyProtection="1">
      <alignment horizontal="center" vertical="center"/>
      <protection locked="0"/>
    </xf>
    <xf numFmtId="180" fontId="47" fillId="0" borderId="22" xfId="0" applyNumberFormat="1" applyFont="1" applyBorder="1" applyAlignment="1" applyProtection="1">
      <alignment horizontal="center" vertical="center"/>
      <protection locked="0"/>
    </xf>
    <xf numFmtId="180" fontId="47" fillId="0" borderId="23" xfId="0" applyNumberFormat="1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7" fillId="0" borderId="22" xfId="0" applyFont="1" applyBorder="1" applyAlignment="1" applyProtection="1">
      <alignment horizontal="left" vertical="center"/>
      <protection locked="0"/>
    </xf>
    <xf numFmtId="0" fontId="47" fillId="0" borderId="23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1" xfId="0" applyFont="1" applyBorder="1" applyAlignment="1" applyProtection="1">
      <alignment horizontal="left" vertical="center"/>
      <protection locked="0"/>
    </xf>
    <xf numFmtId="0" fontId="47" fillId="0" borderId="15" xfId="0" applyFont="1" applyBorder="1" applyAlignment="1" applyProtection="1">
      <alignment horizontal="left" vertical="center"/>
      <protection locked="0"/>
    </xf>
    <xf numFmtId="0" fontId="47" fillId="0" borderId="16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6" xfId="0" applyFont="1" applyBorder="1" applyAlignment="1" applyProtection="1">
      <alignment vertical="center"/>
      <protection locked="0"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34" width="2.57421875" style="1" customWidth="1"/>
    <col min="35" max="35" width="2.7109375" style="1" hidden="1" customWidth="1"/>
    <col min="36" max="36" width="5.57421875" style="1" hidden="1" customWidth="1"/>
    <col min="37" max="37" width="6.421875" style="1" hidden="1" customWidth="1"/>
    <col min="38" max="38" width="4.421875" style="1" hidden="1" customWidth="1"/>
    <col min="39" max="16384" width="9.00390625" style="1" customWidth="1"/>
  </cols>
  <sheetData>
    <row r="1" spans="28:34" ht="12" customHeight="1">
      <c r="AB1" s="25"/>
      <c r="AC1" s="25"/>
      <c r="AD1" s="26" t="s">
        <v>74</v>
      </c>
      <c r="AE1" s="46"/>
      <c r="AF1" s="46"/>
      <c r="AG1" s="46"/>
      <c r="AH1" s="46"/>
    </row>
    <row r="2" spans="28:34" ht="3" customHeight="1">
      <c r="AB2" s="6"/>
      <c r="AD2" s="24"/>
      <c r="AE2" s="36"/>
      <c r="AF2" s="36"/>
      <c r="AG2" s="36"/>
      <c r="AH2" s="36"/>
    </row>
    <row r="3" spans="1:34" ht="18" customHeight="1">
      <c r="A3" s="47" t="s">
        <v>75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ht="10.5">
      <c r="AG4" s="2" t="s">
        <v>17</v>
      </c>
    </row>
    <row r="5" ht="10.5">
      <c r="AG5" s="2" t="s">
        <v>18</v>
      </c>
    </row>
    <row r="6" s="27" customFormat="1" ht="7.5" customHeight="1"/>
    <row r="7" spans="1:34" ht="15.75" customHeight="1">
      <c r="A7" s="113" t="s">
        <v>34</v>
      </c>
      <c r="B7" s="114"/>
      <c r="C7" s="114"/>
      <c r="D7" s="126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T7" s="9" t="s">
        <v>38</v>
      </c>
      <c r="U7" s="30"/>
      <c r="V7" s="30"/>
      <c r="W7" s="30"/>
      <c r="X7" s="48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1:34" ht="15.75" customHeight="1">
      <c r="A8" s="115"/>
      <c r="B8" s="116"/>
      <c r="C8" s="116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T8" s="10" t="s">
        <v>48</v>
      </c>
      <c r="U8" s="4"/>
      <c r="V8" s="4"/>
      <c r="W8" s="4"/>
      <c r="X8" s="54"/>
      <c r="Y8" s="55"/>
      <c r="Z8" s="55"/>
      <c r="AA8" s="55"/>
      <c r="AB8" s="55"/>
      <c r="AC8" s="55"/>
      <c r="AD8" s="55"/>
      <c r="AE8" s="55"/>
      <c r="AF8" s="55"/>
      <c r="AG8" s="55"/>
      <c r="AH8" s="39"/>
    </row>
    <row r="9" spans="1:34" ht="15.75" customHeight="1">
      <c r="A9" s="107" t="s">
        <v>69</v>
      </c>
      <c r="B9" s="108"/>
      <c r="C9" s="108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T9" s="12" t="s">
        <v>70</v>
      </c>
      <c r="U9" s="13"/>
      <c r="V9" s="13"/>
      <c r="W9" s="13"/>
      <c r="X9" s="56"/>
      <c r="Y9" s="57"/>
      <c r="Z9" s="57"/>
      <c r="AA9" s="57"/>
      <c r="AB9" s="57"/>
      <c r="AC9" s="57"/>
      <c r="AD9" s="57"/>
      <c r="AE9" s="57"/>
      <c r="AF9" s="57"/>
      <c r="AG9" s="57"/>
      <c r="AH9" s="40" t="s">
        <v>39</v>
      </c>
    </row>
    <row r="10" spans="1:34" ht="15.75" customHeight="1">
      <c r="A10" s="109"/>
      <c r="B10" s="110"/>
      <c r="C10" s="110"/>
      <c r="D10" s="12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T10" s="29" t="s">
        <v>71</v>
      </c>
      <c r="U10" s="30"/>
      <c r="V10" s="30"/>
      <c r="W10" s="30"/>
      <c r="X10" s="51"/>
      <c r="Y10" s="52"/>
      <c r="Z10" s="52"/>
      <c r="AA10" s="52"/>
      <c r="AB10" s="52"/>
      <c r="AC10" s="52"/>
      <c r="AD10" s="52"/>
      <c r="AE10" s="52"/>
      <c r="AF10" s="52"/>
      <c r="AG10" s="52"/>
      <c r="AH10" s="53"/>
    </row>
    <row r="11" spans="1:34" ht="15.75" customHeight="1">
      <c r="A11" s="111"/>
      <c r="B11" s="112"/>
      <c r="C11" s="112"/>
      <c r="D11" s="123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5"/>
      <c r="T11" s="29" t="s">
        <v>72</v>
      </c>
      <c r="U11" s="30"/>
      <c r="V11" s="30"/>
      <c r="W11" s="30"/>
      <c r="X11" s="51"/>
      <c r="Y11" s="52"/>
      <c r="Z11" s="52"/>
      <c r="AA11" s="52"/>
      <c r="AB11" s="52"/>
      <c r="AC11" s="52"/>
      <c r="AD11" s="52"/>
      <c r="AE11" s="52"/>
      <c r="AF11" s="52"/>
      <c r="AG11" s="52"/>
      <c r="AH11" s="53"/>
    </row>
    <row r="12" spans="1:34" ht="15.75" customHeight="1">
      <c r="A12" s="107" t="s">
        <v>90</v>
      </c>
      <c r="B12" s="79"/>
      <c r="C12" s="79"/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T12" s="29" t="s">
        <v>35</v>
      </c>
      <c r="U12" s="30"/>
      <c r="V12" s="30"/>
      <c r="W12" s="30"/>
      <c r="X12" s="51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34" ht="15.75" customHeight="1">
      <c r="A13" s="104"/>
      <c r="B13" s="105"/>
      <c r="C13" s="105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2"/>
      <c r="T13" s="29" t="s">
        <v>36</v>
      </c>
      <c r="U13" s="30"/>
      <c r="V13" s="30"/>
      <c r="W13" s="30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4" ht="15.75" customHeight="1">
      <c r="A14" s="81"/>
      <c r="B14" s="82"/>
      <c r="C14" s="82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T14" s="29" t="s">
        <v>37</v>
      </c>
      <c r="U14" s="30"/>
      <c r="V14" s="30"/>
      <c r="W14" s="30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="27" customFormat="1" ht="7.5" customHeight="1"/>
    <row r="16" spans="1:34" ht="10.5" customHeight="1">
      <c r="A16" s="1" t="s">
        <v>50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ht="15" customHeight="1">
      <c r="B17" s="23" t="s">
        <v>63</v>
      </c>
      <c r="C17" s="13"/>
      <c r="D17" s="13"/>
      <c r="E17" s="13"/>
      <c r="F17" s="13"/>
      <c r="G17" s="13"/>
      <c r="H17" s="13"/>
      <c r="I17" s="13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AH17" s="2" t="s">
        <v>51</v>
      </c>
    </row>
    <row r="18" ht="3" customHeight="1"/>
    <row r="19" spans="1:34" ht="10.5" customHeight="1">
      <c r="A19" s="65" t="s">
        <v>79</v>
      </c>
      <c r="B19" s="66"/>
      <c r="C19" s="66"/>
      <c r="D19" s="66"/>
      <c r="E19" s="66"/>
      <c r="F19" s="66"/>
      <c r="G19" s="66"/>
      <c r="H19" s="66"/>
      <c r="I19" s="67"/>
      <c r="J19" s="59" t="s">
        <v>0</v>
      </c>
      <c r="K19" s="61"/>
      <c r="L19" s="59" t="s">
        <v>1</v>
      </c>
      <c r="M19" s="61"/>
      <c r="N19" s="59" t="s">
        <v>2</v>
      </c>
      <c r="O19" s="60"/>
      <c r="P19" s="60"/>
      <c r="Q19" s="60"/>
      <c r="R19" s="60"/>
      <c r="S19" s="60"/>
      <c r="T19" s="61"/>
      <c r="U19" s="59" t="s">
        <v>8</v>
      </c>
      <c r="V19" s="60"/>
      <c r="W19" s="60"/>
      <c r="X19" s="60"/>
      <c r="Y19" s="60"/>
      <c r="Z19" s="60"/>
      <c r="AA19" s="61"/>
      <c r="AB19" s="59" t="s">
        <v>9</v>
      </c>
      <c r="AC19" s="60"/>
      <c r="AD19" s="60"/>
      <c r="AE19" s="60"/>
      <c r="AF19" s="60"/>
      <c r="AG19" s="60"/>
      <c r="AH19" s="61"/>
    </row>
    <row r="20" spans="1:38" ht="10.5" customHeight="1">
      <c r="A20" s="68"/>
      <c r="B20" s="69"/>
      <c r="C20" s="69"/>
      <c r="D20" s="69"/>
      <c r="E20" s="69"/>
      <c r="F20" s="69"/>
      <c r="G20" s="69"/>
      <c r="H20" s="69"/>
      <c r="I20" s="70"/>
      <c r="J20" s="62"/>
      <c r="K20" s="64"/>
      <c r="L20" s="62"/>
      <c r="M20" s="64"/>
      <c r="N20" s="48"/>
      <c r="O20" s="49"/>
      <c r="P20" s="49"/>
      <c r="Q20" s="49"/>
      <c r="R20" s="49"/>
      <c r="S20" s="49"/>
      <c r="T20" s="50"/>
      <c r="U20" s="62"/>
      <c r="V20" s="63"/>
      <c r="W20" s="63"/>
      <c r="X20" s="63"/>
      <c r="Y20" s="63"/>
      <c r="Z20" s="63"/>
      <c r="AA20" s="64"/>
      <c r="AB20" s="62"/>
      <c r="AC20" s="63"/>
      <c r="AD20" s="63"/>
      <c r="AE20" s="63"/>
      <c r="AF20" s="63"/>
      <c r="AG20" s="63"/>
      <c r="AH20" s="64"/>
      <c r="AJ20" s="37">
        <f>IF(J20="○",100,0)</f>
        <v>0</v>
      </c>
      <c r="AK20" s="37">
        <f>COUNTIF(J20:M20,"○")</f>
        <v>0</v>
      </c>
      <c r="AL20" s="37">
        <f>IF(AK20=0,0,1)</f>
        <v>0</v>
      </c>
    </row>
    <row r="21" s="28" customFormat="1" ht="7.5" customHeight="1"/>
    <row r="22" spans="1:34" ht="10.5" customHeight="1">
      <c r="A22" s="1" t="s">
        <v>80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2:34" ht="15" customHeight="1">
      <c r="B23" s="23" t="s">
        <v>76</v>
      </c>
      <c r="C23" s="13"/>
      <c r="D23" s="13"/>
      <c r="E23" s="13"/>
      <c r="F23" s="13"/>
      <c r="G23" s="13"/>
      <c r="H23" s="13"/>
      <c r="I23" s="13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AH23" s="2" t="s">
        <v>51</v>
      </c>
    </row>
    <row r="24" ht="3" customHeight="1"/>
    <row r="25" spans="1:34" ht="10.5" customHeight="1">
      <c r="A25" s="65" t="s">
        <v>79</v>
      </c>
      <c r="B25" s="66"/>
      <c r="C25" s="66"/>
      <c r="D25" s="66"/>
      <c r="E25" s="66"/>
      <c r="F25" s="66"/>
      <c r="G25" s="66"/>
      <c r="H25" s="66"/>
      <c r="I25" s="67"/>
      <c r="J25" s="59" t="s">
        <v>0</v>
      </c>
      <c r="K25" s="61"/>
      <c r="L25" s="59" t="s">
        <v>1</v>
      </c>
      <c r="M25" s="61"/>
      <c r="N25" s="59" t="s">
        <v>2</v>
      </c>
      <c r="O25" s="60"/>
      <c r="P25" s="60"/>
      <c r="Q25" s="60"/>
      <c r="R25" s="60"/>
      <c r="S25" s="60"/>
      <c r="T25" s="61"/>
      <c r="U25" s="59" t="s">
        <v>8</v>
      </c>
      <c r="V25" s="60"/>
      <c r="W25" s="60"/>
      <c r="X25" s="60"/>
      <c r="Y25" s="60"/>
      <c r="Z25" s="60"/>
      <c r="AA25" s="61"/>
      <c r="AB25" s="59" t="s">
        <v>9</v>
      </c>
      <c r="AC25" s="60"/>
      <c r="AD25" s="60"/>
      <c r="AE25" s="60"/>
      <c r="AF25" s="60"/>
      <c r="AG25" s="60"/>
      <c r="AH25" s="61"/>
    </row>
    <row r="26" spans="1:38" ht="10.5" customHeight="1">
      <c r="A26" s="68"/>
      <c r="B26" s="69"/>
      <c r="C26" s="69"/>
      <c r="D26" s="69"/>
      <c r="E26" s="69"/>
      <c r="F26" s="69"/>
      <c r="G26" s="69"/>
      <c r="H26" s="69"/>
      <c r="I26" s="70"/>
      <c r="J26" s="62"/>
      <c r="K26" s="64"/>
      <c r="L26" s="62"/>
      <c r="M26" s="64"/>
      <c r="N26" s="48"/>
      <c r="O26" s="49"/>
      <c r="P26" s="49"/>
      <c r="Q26" s="49"/>
      <c r="R26" s="49"/>
      <c r="S26" s="49"/>
      <c r="T26" s="50"/>
      <c r="U26" s="62"/>
      <c r="V26" s="63"/>
      <c r="W26" s="63"/>
      <c r="X26" s="63"/>
      <c r="Y26" s="63"/>
      <c r="Z26" s="63"/>
      <c r="AA26" s="64"/>
      <c r="AB26" s="62"/>
      <c r="AC26" s="63"/>
      <c r="AD26" s="63"/>
      <c r="AE26" s="63"/>
      <c r="AF26" s="63"/>
      <c r="AG26" s="63"/>
      <c r="AH26" s="64"/>
      <c r="AJ26" s="37">
        <f>IF(J26="○",100,0)</f>
        <v>0</v>
      </c>
      <c r="AK26" s="37">
        <f>COUNTIF(J26:M26,"○")</f>
        <v>0</v>
      </c>
      <c r="AL26" s="37">
        <f>IF(AK26=0,0,1)</f>
        <v>0</v>
      </c>
    </row>
    <row r="27" s="27" customFormat="1" ht="7.5" customHeight="1"/>
    <row r="28" spans="1:25" ht="10.5" customHeight="1">
      <c r="A28" s="1" t="s">
        <v>77</v>
      </c>
      <c r="Y28" s="2" t="s">
        <v>51</v>
      </c>
    </row>
    <row r="29" spans="1:34" ht="10.5" customHeight="1">
      <c r="A29" s="65" t="s">
        <v>52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59" t="s">
        <v>0</v>
      </c>
      <c r="M29" s="61"/>
      <c r="N29" s="59" t="s">
        <v>1</v>
      </c>
      <c r="O29" s="61"/>
      <c r="P29" s="59" t="s">
        <v>42</v>
      </c>
      <c r="Q29" s="60"/>
      <c r="R29" s="60"/>
      <c r="S29" s="60"/>
      <c r="T29" s="60"/>
      <c r="U29" s="60"/>
      <c r="V29" s="60"/>
      <c r="W29" s="60"/>
      <c r="X29" s="60"/>
      <c r="Y29" s="61"/>
      <c r="Z29" s="6"/>
      <c r="AA29" s="6"/>
      <c r="AB29" s="6"/>
      <c r="AC29" s="6"/>
      <c r="AD29" s="6"/>
      <c r="AE29" s="6"/>
      <c r="AF29" s="6"/>
      <c r="AG29" s="6"/>
      <c r="AH29" s="6"/>
    </row>
    <row r="30" spans="1:38" ht="10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62"/>
      <c r="M30" s="64"/>
      <c r="N30" s="62"/>
      <c r="O30" s="64"/>
      <c r="P30" s="62"/>
      <c r="Q30" s="63"/>
      <c r="R30" s="63"/>
      <c r="S30" s="63"/>
      <c r="T30" s="63"/>
      <c r="U30" s="63"/>
      <c r="V30" s="63"/>
      <c r="W30" s="63"/>
      <c r="X30" s="63"/>
      <c r="Y30" s="64"/>
      <c r="Z30" s="6"/>
      <c r="AA30" s="6"/>
      <c r="AB30" s="6"/>
      <c r="AC30" s="6"/>
      <c r="AD30" s="6"/>
      <c r="AE30" s="6"/>
      <c r="AF30" s="6"/>
      <c r="AG30" s="6"/>
      <c r="AH30" s="6"/>
      <c r="AJ30" s="37">
        <f>IF(L30="○",50,0)</f>
        <v>0</v>
      </c>
      <c r="AK30" s="37">
        <f>COUNTIF(L30:O30,"○")</f>
        <v>0</v>
      </c>
      <c r="AL30" s="37">
        <f>IF(AK30=0,0,1)</f>
        <v>0</v>
      </c>
    </row>
    <row r="31" s="27" customFormat="1" ht="7.5" customHeight="1"/>
    <row r="32" spans="1:34" ht="10.5" customHeight="1">
      <c r="A32" s="1" t="s">
        <v>78</v>
      </c>
      <c r="AH32" s="2" t="s">
        <v>59</v>
      </c>
    </row>
    <row r="33" spans="1:34" ht="12.75" customHeight="1">
      <c r="A33" s="78" t="s">
        <v>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0"/>
      <c r="AE33" s="59" t="s">
        <v>3</v>
      </c>
      <c r="AF33" s="60"/>
      <c r="AG33" s="60"/>
      <c r="AH33" s="61"/>
    </row>
    <row r="34" spans="1:34" ht="12.75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59" t="s">
        <v>0</v>
      </c>
      <c r="AF34" s="61"/>
      <c r="AG34" s="59" t="s">
        <v>1</v>
      </c>
      <c r="AH34" s="61"/>
    </row>
    <row r="35" spans="1:37" ht="12.75" customHeight="1">
      <c r="A35" s="65" t="s">
        <v>40</v>
      </c>
      <c r="B35" s="66"/>
      <c r="C35" s="66"/>
      <c r="D35" s="66"/>
      <c r="E35" s="66"/>
      <c r="F35" s="67"/>
      <c r="G35" s="15" t="s">
        <v>19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72"/>
      <c r="AF35" s="73"/>
      <c r="AG35" s="72"/>
      <c r="AH35" s="73"/>
      <c r="AJ35" s="37">
        <f>IF(AE35="○",10,0)</f>
        <v>0</v>
      </c>
      <c r="AK35" s="37">
        <f>COUNTIF(AE35:AH35,"○")</f>
        <v>0</v>
      </c>
    </row>
    <row r="36" spans="1:37" ht="12.75" customHeight="1">
      <c r="A36" s="84"/>
      <c r="B36" s="85"/>
      <c r="C36" s="85"/>
      <c r="D36" s="85"/>
      <c r="E36" s="85"/>
      <c r="F36" s="86"/>
      <c r="G36" s="16" t="s">
        <v>20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76"/>
      <c r="AF36" s="77"/>
      <c r="AG36" s="76"/>
      <c r="AH36" s="77"/>
      <c r="AJ36" s="37">
        <f aca="true" t="shared" si="0" ref="AJ36:AJ55">IF(AE36="○",10,0)</f>
        <v>0</v>
      </c>
      <c r="AK36" s="37">
        <f aca="true" t="shared" si="1" ref="AK36:AK55">COUNTIF(AE36:AH36,"○")</f>
        <v>0</v>
      </c>
    </row>
    <row r="37" spans="1:37" ht="12.75" customHeight="1">
      <c r="A37" s="68"/>
      <c r="B37" s="69"/>
      <c r="C37" s="69"/>
      <c r="D37" s="69"/>
      <c r="E37" s="69"/>
      <c r="F37" s="70"/>
      <c r="G37" s="18" t="s">
        <v>21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74"/>
      <c r="AF37" s="75"/>
      <c r="AG37" s="74"/>
      <c r="AH37" s="75"/>
      <c r="AJ37" s="37">
        <f t="shared" si="0"/>
        <v>0</v>
      </c>
      <c r="AK37" s="37">
        <f t="shared" si="1"/>
        <v>0</v>
      </c>
    </row>
    <row r="38" spans="1:37" ht="12.75" customHeight="1">
      <c r="A38" s="65" t="s">
        <v>4</v>
      </c>
      <c r="B38" s="66"/>
      <c r="C38" s="66"/>
      <c r="D38" s="66"/>
      <c r="E38" s="66"/>
      <c r="F38" s="67"/>
      <c r="G38" s="19" t="s">
        <v>22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4"/>
      <c r="AE38" s="72"/>
      <c r="AF38" s="73"/>
      <c r="AG38" s="72"/>
      <c r="AH38" s="73"/>
      <c r="AJ38" s="37">
        <f t="shared" si="0"/>
        <v>0</v>
      </c>
      <c r="AK38" s="37">
        <f t="shared" si="1"/>
        <v>0</v>
      </c>
    </row>
    <row r="39" spans="1:37" ht="12.75" customHeight="1">
      <c r="A39" s="84"/>
      <c r="B39" s="85"/>
      <c r="C39" s="85"/>
      <c r="D39" s="85"/>
      <c r="E39" s="85"/>
      <c r="F39" s="86"/>
      <c r="G39" s="16" t="s">
        <v>23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76"/>
      <c r="AF39" s="77"/>
      <c r="AG39" s="76"/>
      <c r="AH39" s="77"/>
      <c r="AJ39" s="37">
        <f t="shared" si="0"/>
        <v>0</v>
      </c>
      <c r="AK39" s="37">
        <f t="shared" si="1"/>
        <v>0</v>
      </c>
    </row>
    <row r="40" spans="1:37" ht="12.75" customHeight="1">
      <c r="A40" s="84"/>
      <c r="B40" s="85"/>
      <c r="C40" s="85"/>
      <c r="D40" s="85"/>
      <c r="E40" s="85"/>
      <c r="F40" s="86"/>
      <c r="G40" s="16" t="s">
        <v>24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76"/>
      <c r="AF40" s="77"/>
      <c r="AG40" s="76"/>
      <c r="AH40" s="77"/>
      <c r="AJ40" s="37">
        <f t="shared" si="0"/>
        <v>0</v>
      </c>
      <c r="AK40" s="37">
        <f t="shared" si="1"/>
        <v>0</v>
      </c>
    </row>
    <row r="41" spans="1:37" ht="12.75" customHeight="1">
      <c r="A41" s="68"/>
      <c r="B41" s="69"/>
      <c r="C41" s="69"/>
      <c r="D41" s="69"/>
      <c r="E41" s="69"/>
      <c r="F41" s="70"/>
      <c r="G41" s="19" t="s">
        <v>25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3"/>
      <c r="AE41" s="74"/>
      <c r="AF41" s="75"/>
      <c r="AG41" s="74"/>
      <c r="AH41" s="75"/>
      <c r="AJ41" s="37">
        <f t="shared" si="0"/>
        <v>0</v>
      </c>
      <c r="AK41" s="37">
        <f t="shared" si="1"/>
        <v>0</v>
      </c>
    </row>
    <row r="42" spans="1:37" ht="12.75" customHeight="1">
      <c r="A42" s="65" t="s">
        <v>5</v>
      </c>
      <c r="B42" s="66"/>
      <c r="C42" s="66"/>
      <c r="D42" s="66"/>
      <c r="E42" s="66"/>
      <c r="F42" s="67"/>
      <c r="G42" s="10" t="s">
        <v>26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72"/>
      <c r="AF42" s="73"/>
      <c r="AG42" s="72"/>
      <c r="AH42" s="73"/>
      <c r="AJ42" s="37">
        <f t="shared" si="0"/>
        <v>0</v>
      </c>
      <c r="AK42" s="37">
        <f t="shared" si="1"/>
        <v>0</v>
      </c>
    </row>
    <row r="43" spans="1:37" ht="12.75" customHeight="1">
      <c r="A43" s="84"/>
      <c r="B43" s="85"/>
      <c r="C43" s="85"/>
      <c r="D43" s="85"/>
      <c r="E43" s="85"/>
      <c r="F43" s="86"/>
      <c r="G43" s="16" t="s">
        <v>27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76"/>
      <c r="AF43" s="77"/>
      <c r="AG43" s="76"/>
      <c r="AH43" s="77"/>
      <c r="AJ43" s="37">
        <f t="shared" si="0"/>
        <v>0</v>
      </c>
      <c r="AK43" s="37">
        <f t="shared" si="1"/>
        <v>0</v>
      </c>
    </row>
    <row r="44" spans="1:37" ht="12.75" customHeight="1">
      <c r="A44" s="84"/>
      <c r="B44" s="85"/>
      <c r="C44" s="85"/>
      <c r="D44" s="85"/>
      <c r="E44" s="85"/>
      <c r="F44" s="86"/>
      <c r="G44" s="16" t="s">
        <v>28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 t="s">
        <v>49</v>
      </c>
      <c r="AE44" s="76"/>
      <c r="AF44" s="77"/>
      <c r="AG44" s="76"/>
      <c r="AH44" s="77"/>
      <c r="AJ44" s="37">
        <f t="shared" si="0"/>
        <v>0</v>
      </c>
      <c r="AK44" s="37">
        <f t="shared" si="1"/>
        <v>0</v>
      </c>
    </row>
    <row r="45" spans="1:37" ht="12.75" customHeight="1">
      <c r="A45" s="84"/>
      <c r="B45" s="85"/>
      <c r="C45" s="85"/>
      <c r="D45" s="85"/>
      <c r="E45" s="85"/>
      <c r="F45" s="86"/>
      <c r="G45" s="16" t="s">
        <v>29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 t="s">
        <v>49</v>
      </c>
      <c r="AE45" s="76"/>
      <c r="AF45" s="77"/>
      <c r="AG45" s="76"/>
      <c r="AH45" s="77"/>
      <c r="AJ45" s="37">
        <f t="shared" si="0"/>
        <v>0</v>
      </c>
      <c r="AK45" s="37">
        <f t="shared" si="1"/>
        <v>0</v>
      </c>
    </row>
    <row r="46" spans="1:37" ht="12.75" customHeight="1">
      <c r="A46" s="84"/>
      <c r="B46" s="85"/>
      <c r="C46" s="85"/>
      <c r="D46" s="85"/>
      <c r="E46" s="85"/>
      <c r="F46" s="86"/>
      <c r="G46" s="16" t="s">
        <v>30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 t="s">
        <v>49</v>
      </c>
      <c r="AE46" s="76"/>
      <c r="AF46" s="77"/>
      <c r="AG46" s="76"/>
      <c r="AH46" s="77"/>
      <c r="AJ46" s="37">
        <f t="shared" si="0"/>
        <v>0</v>
      </c>
      <c r="AK46" s="37">
        <f t="shared" si="1"/>
        <v>0</v>
      </c>
    </row>
    <row r="47" spans="1:37" ht="12.75" customHeight="1">
      <c r="A47" s="84"/>
      <c r="B47" s="85"/>
      <c r="C47" s="85"/>
      <c r="D47" s="85"/>
      <c r="E47" s="85"/>
      <c r="F47" s="86"/>
      <c r="G47" s="87" t="s">
        <v>81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9"/>
      <c r="AE47" s="74"/>
      <c r="AF47" s="75"/>
      <c r="AG47" s="74"/>
      <c r="AH47" s="75"/>
      <c r="AJ47" s="37">
        <f t="shared" si="0"/>
        <v>0</v>
      </c>
      <c r="AK47" s="37">
        <f t="shared" si="1"/>
        <v>0</v>
      </c>
    </row>
    <row r="48" spans="1:37" ht="12.75" customHeight="1">
      <c r="A48" s="65" t="s">
        <v>6</v>
      </c>
      <c r="B48" s="66"/>
      <c r="C48" s="66"/>
      <c r="D48" s="66"/>
      <c r="E48" s="66"/>
      <c r="F48" s="67"/>
      <c r="G48" s="19" t="s">
        <v>31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72"/>
      <c r="AF48" s="73"/>
      <c r="AG48" s="72"/>
      <c r="AH48" s="73"/>
      <c r="AJ48" s="37">
        <f t="shared" si="0"/>
        <v>0</v>
      </c>
      <c r="AK48" s="37">
        <f t="shared" si="1"/>
        <v>0</v>
      </c>
    </row>
    <row r="49" spans="1:37" ht="12.75" customHeight="1">
      <c r="A49" s="84"/>
      <c r="B49" s="85"/>
      <c r="C49" s="85"/>
      <c r="D49" s="85"/>
      <c r="E49" s="85"/>
      <c r="F49" s="86"/>
      <c r="G49" s="16" t="s">
        <v>32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76"/>
      <c r="AF49" s="77"/>
      <c r="AG49" s="76"/>
      <c r="AH49" s="77"/>
      <c r="AJ49" s="37">
        <f t="shared" si="0"/>
        <v>0</v>
      </c>
      <c r="AK49" s="37">
        <f t="shared" si="1"/>
        <v>0</v>
      </c>
    </row>
    <row r="50" spans="1:37" ht="12.75" customHeight="1">
      <c r="A50" s="68"/>
      <c r="B50" s="69"/>
      <c r="C50" s="69"/>
      <c r="D50" s="69"/>
      <c r="E50" s="69"/>
      <c r="F50" s="70"/>
      <c r="G50" s="19" t="s">
        <v>33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74"/>
      <c r="AF50" s="75"/>
      <c r="AG50" s="74"/>
      <c r="AH50" s="75"/>
      <c r="AJ50" s="37">
        <f t="shared" si="0"/>
        <v>0</v>
      </c>
      <c r="AK50" s="37">
        <f t="shared" si="1"/>
        <v>0</v>
      </c>
    </row>
    <row r="51" spans="1:37" ht="12.75" customHeight="1">
      <c r="A51" s="65" t="s">
        <v>41</v>
      </c>
      <c r="B51" s="66"/>
      <c r="C51" s="66"/>
      <c r="D51" s="66"/>
      <c r="E51" s="66"/>
      <c r="F51" s="67"/>
      <c r="G51" s="10" t="s">
        <v>43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1"/>
      <c r="AE51" s="72"/>
      <c r="AF51" s="73"/>
      <c r="AG51" s="72"/>
      <c r="AH51" s="73"/>
      <c r="AJ51" s="37">
        <f t="shared" si="0"/>
        <v>0</v>
      </c>
      <c r="AK51" s="37">
        <f t="shared" si="1"/>
        <v>0</v>
      </c>
    </row>
    <row r="52" spans="1:37" ht="12.75" customHeight="1">
      <c r="A52" s="84"/>
      <c r="B52" s="85"/>
      <c r="C52" s="85"/>
      <c r="D52" s="85"/>
      <c r="E52" s="85"/>
      <c r="F52" s="86"/>
      <c r="G52" s="16" t="s">
        <v>44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0"/>
      <c r="AE52" s="76"/>
      <c r="AF52" s="77"/>
      <c r="AG52" s="76"/>
      <c r="AH52" s="77"/>
      <c r="AJ52" s="37">
        <f t="shared" si="0"/>
        <v>0</v>
      </c>
      <c r="AK52" s="37">
        <f t="shared" si="1"/>
        <v>0</v>
      </c>
    </row>
    <row r="53" spans="1:37" ht="12.75" customHeight="1">
      <c r="A53" s="84"/>
      <c r="B53" s="85"/>
      <c r="C53" s="85"/>
      <c r="D53" s="85"/>
      <c r="E53" s="85"/>
      <c r="F53" s="86"/>
      <c r="G53" s="16" t="s">
        <v>45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20"/>
      <c r="AE53" s="76"/>
      <c r="AF53" s="77"/>
      <c r="AG53" s="76"/>
      <c r="AH53" s="77"/>
      <c r="AJ53" s="37">
        <f t="shared" si="0"/>
        <v>0</v>
      </c>
      <c r="AK53" s="37">
        <f t="shared" si="1"/>
        <v>0</v>
      </c>
    </row>
    <row r="54" spans="1:37" ht="12.75" customHeight="1">
      <c r="A54" s="84"/>
      <c r="B54" s="85"/>
      <c r="C54" s="85"/>
      <c r="D54" s="85"/>
      <c r="E54" s="85"/>
      <c r="F54" s="86"/>
      <c r="G54" s="16" t="s">
        <v>46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20"/>
      <c r="AE54" s="76"/>
      <c r="AF54" s="77"/>
      <c r="AG54" s="76"/>
      <c r="AH54" s="77"/>
      <c r="AJ54" s="37">
        <f t="shared" si="0"/>
        <v>0</v>
      </c>
      <c r="AK54" s="37">
        <f t="shared" si="1"/>
        <v>0</v>
      </c>
    </row>
    <row r="55" spans="1:37" ht="12.75" customHeight="1">
      <c r="A55" s="68"/>
      <c r="B55" s="69"/>
      <c r="C55" s="69"/>
      <c r="D55" s="69"/>
      <c r="E55" s="69"/>
      <c r="F55" s="70"/>
      <c r="G55" s="21" t="s">
        <v>47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4"/>
      <c r="AE55" s="74"/>
      <c r="AF55" s="75"/>
      <c r="AG55" s="74"/>
      <c r="AH55" s="75"/>
      <c r="AJ55" s="37">
        <f t="shared" si="0"/>
        <v>0</v>
      </c>
      <c r="AK55" s="37">
        <f t="shared" si="1"/>
        <v>0</v>
      </c>
    </row>
    <row r="56" spans="1:38" ht="12.75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 t="s">
        <v>10</v>
      </c>
      <c r="AC56" s="30"/>
      <c r="AD56" s="14"/>
      <c r="AE56" s="59">
        <f>IF(COUNTIF(AE35:AH55,"○")=0,"",AJ56)</f>
      </c>
      <c r="AF56" s="61"/>
      <c r="AG56" s="90"/>
      <c r="AH56" s="91"/>
      <c r="AJ56" s="37">
        <f>SUM(AJ35:AJ55)</f>
        <v>0</v>
      </c>
      <c r="AK56" s="37">
        <f>SUM(AK35:AK55)</f>
        <v>0</v>
      </c>
      <c r="AL56" s="37">
        <f>IF(AK56=0,0,1)</f>
        <v>0</v>
      </c>
    </row>
    <row r="57" ht="7.5" customHeight="1"/>
    <row r="58" ht="10.5" customHeight="1">
      <c r="A58" s="1" t="s">
        <v>87</v>
      </c>
    </row>
    <row r="59" spans="1:34" ht="1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3"/>
    </row>
    <row r="60" spans="1:34" ht="1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4"/>
      <c r="L60" s="45"/>
      <c r="M60" s="45"/>
      <c r="N60" s="45"/>
      <c r="O60" s="45"/>
      <c r="P60" s="45"/>
      <c r="Q60" s="45"/>
      <c r="R60" s="45"/>
      <c r="S60" s="45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3"/>
    </row>
    <row r="61" spans="1:34" ht="1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4"/>
      <c r="L61" s="45"/>
      <c r="M61" s="45"/>
      <c r="N61" s="45"/>
      <c r="O61" s="45"/>
      <c r="P61" s="45"/>
      <c r="Q61" s="45"/>
      <c r="R61" s="45"/>
      <c r="S61" s="45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3"/>
    </row>
    <row r="62" spans="1:34" ht="15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4"/>
      <c r="L62" s="45"/>
      <c r="M62" s="45"/>
      <c r="N62" s="45"/>
      <c r="O62" s="45"/>
      <c r="P62" s="45"/>
      <c r="Q62" s="45"/>
      <c r="R62" s="45"/>
      <c r="S62" s="45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3"/>
    </row>
    <row r="63" spans="11:19" ht="7.5" customHeight="1">
      <c r="K63" s="7"/>
      <c r="L63" s="8"/>
      <c r="M63" s="8"/>
      <c r="N63" s="8"/>
      <c r="O63" s="8"/>
      <c r="P63" s="8"/>
      <c r="Q63" s="8"/>
      <c r="R63" s="8"/>
      <c r="S63" s="8"/>
    </row>
    <row r="64" ht="10.5" customHeight="1">
      <c r="A64" s="1" t="s">
        <v>88</v>
      </c>
    </row>
    <row r="65" spans="1:38" ht="12.75" customHeight="1">
      <c r="A65" s="59" t="s">
        <v>11</v>
      </c>
      <c r="B65" s="60"/>
      <c r="C65" s="60"/>
      <c r="D65" s="61"/>
      <c r="E65" s="59" t="s">
        <v>54</v>
      </c>
      <c r="F65" s="60"/>
      <c r="G65" s="60"/>
      <c r="H65" s="61"/>
      <c r="I65" s="59" t="s">
        <v>53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1"/>
      <c r="W65" s="59" t="s">
        <v>13</v>
      </c>
      <c r="X65" s="60"/>
      <c r="Y65" s="61"/>
      <c r="Z65" s="59" t="s">
        <v>12</v>
      </c>
      <c r="AA65" s="60"/>
      <c r="AB65" s="60"/>
      <c r="AC65" s="60"/>
      <c r="AD65" s="60"/>
      <c r="AE65" s="60"/>
      <c r="AF65" s="60"/>
      <c r="AG65" s="60"/>
      <c r="AH65" s="61"/>
      <c r="AL65" s="37">
        <f>SUM(AL20,AL26,AL30,AL56)</f>
        <v>0</v>
      </c>
    </row>
    <row r="66" spans="1:37" ht="12.75" customHeight="1">
      <c r="A66" s="95">
        <f>IF($AL$65=0,"",VLOOKUP(E66,AJ66:AK70,2))</f>
      </c>
      <c r="B66" s="96"/>
      <c r="C66" s="96"/>
      <c r="D66" s="97"/>
      <c r="E66" s="95">
        <f>IF($AL$65=0,"",(AJ20+AJ26+AJ30+AJ56))</f>
      </c>
      <c r="F66" s="96"/>
      <c r="G66" s="96"/>
      <c r="H66" s="97"/>
      <c r="I66" s="3" t="s">
        <v>58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1"/>
      <c r="W66" s="78" t="s">
        <v>56</v>
      </c>
      <c r="X66" s="79"/>
      <c r="Y66" s="80"/>
      <c r="Z66" s="65" t="s">
        <v>66</v>
      </c>
      <c r="AA66" s="66"/>
      <c r="AB66" s="66" t="s">
        <v>65</v>
      </c>
      <c r="AC66" s="66"/>
      <c r="AD66" s="66"/>
      <c r="AE66" s="66"/>
      <c r="AF66" s="66"/>
      <c r="AG66" s="66"/>
      <c r="AH66" s="67"/>
      <c r="AJ66" s="37">
        <v>0</v>
      </c>
      <c r="AK66" s="38" t="s">
        <v>86</v>
      </c>
    </row>
    <row r="67" spans="1:37" ht="12.75" customHeight="1">
      <c r="A67" s="98"/>
      <c r="B67" s="99"/>
      <c r="C67" s="99"/>
      <c r="D67" s="100"/>
      <c r="E67" s="98"/>
      <c r="F67" s="99"/>
      <c r="G67" s="99"/>
      <c r="H67" s="100"/>
      <c r="I67" s="5" t="s">
        <v>57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22"/>
      <c r="W67" s="104" t="s">
        <v>55</v>
      </c>
      <c r="X67" s="105"/>
      <c r="Y67" s="106"/>
      <c r="Z67" s="68"/>
      <c r="AA67" s="69"/>
      <c r="AB67" s="69"/>
      <c r="AC67" s="69"/>
      <c r="AD67" s="69"/>
      <c r="AE67" s="69"/>
      <c r="AF67" s="69"/>
      <c r="AG67" s="69"/>
      <c r="AH67" s="70"/>
      <c r="AJ67" s="37">
        <v>80</v>
      </c>
      <c r="AK67" s="38" t="s">
        <v>85</v>
      </c>
    </row>
    <row r="68" spans="1:37" ht="12.75" customHeight="1">
      <c r="A68" s="98"/>
      <c r="B68" s="99"/>
      <c r="C68" s="99"/>
      <c r="D68" s="100"/>
      <c r="E68" s="98"/>
      <c r="F68" s="99"/>
      <c r="G68" s="99"/>
      <c r="H68" s="100"/>
      <c r="I68" s="3" t="s">
        <v>62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1"/>
      <c r="W68" s="78" t="s">
        <v>14</v>
      </c>
      <c r="X68" s="79"/>
      <c r="Y68" s="80"/>
      <c r="Z68" s="32" t="s">
        <v>67</v>
      </c>
      <c r="AA68" s="33"/>
      <c r="AB68" s="66" t="s">
        <v>64</v>
      </c>
      <c r="AC68" s="66"/>
      <c r="AD68" s="66"/>
      <c r="AE68" s="66"/>
      <c r="AF68" s="66"/>
      <c r="AG68" s="66"/>
      <c r="AH68" s="67"/>
      <c r="AJ68" s="37">
        <v>140</v>
      </c>
      <c r="AK68" s="38" t="s">
        <v>84</v>
      </c>
    </row>
    <row r="69" spans="1:37" ht="12.75" customHeight="1">
      <c r="A69" s="98"/>
      <c r="B69" s="99"/>
      <c r="C69" s="99"/>
      <c r="D69" s="100"/>
      <c r="E69" s="98"/>
      <c r="F69" s="99"/>
      <c r="G69" s="99"/>
      <c r="H69" s="100"/>
      <c r="I69" s="5" t="s">
        <v>61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22"/>
      <c r="W69" s="104" t="s">
        <v>15</v>
      </c>
      <c r="X69" s="105"/>
      <c r="Y69" s="106"/>
      <c r="Z69" s="34" t="s">
        <v>68</v>
      </c>
      <c r="AA69" s="35"/>
      <c r="AB69" s="69"/>
      <c r="AC69" s="69"/>
      <c r="AD69" s="69"/>
      <c r="AE69" s="69"/>
      <c r="AF69" s="69"/>
      <c r="AG69" s="69"/>
      <c r="AH69" s="70"/>
      <c r="AJ69" s="37">
        <v>200</v>
      </c>
      <c r="AK69" s="38" t="s">
        <v>83</v>
      </c>
    </row>
    <row r="70" spans="1:37" ht="12.75" customHeight="1">
      <c r="A70" s="101"/>
      <c r="B70" s="102"/>
      <c r="C70" s="102"/>
      <c r="D70" s="103"/>
      <c r="E70" s="101"/>
      <c r="F70" s="102"/>
      <c r="G70" s="102"/>
      <c r="H70" s="103"/>
      <c r="I70" s="29" t="s">
        <v>60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1"/>
      <c r="W70" s="59" t="s">
        <v>16</v>
      </c>
      <c r="X70" s="60"/>
      <c r="Y70" s="61"/>
      <c r="Z70" s="92" t="s">
        <v>73</v>
      </c>
      <c r="AA70" s="93"/>
      <c r="AB70" s="93"/>
      <c r="AC70" s="93"/>
      <c r="AD70" s="93"/>
      <c r="AE70" s="93"/>
      <c r="AF70" s="93"/>
      <c r="AG70" s="93"/>
      <c r="AH70" s="94"/>
      <c r="AJ70" s="37">
        <v>260</v>
      </c>
      <c r="AK70" s="38" t="s">
        <v>82</v>
      </c>
    </row>
    <row r="71" spans="1:34" ht="10.5" customHeight="1">
      <c r="A71" s="58" t="s">
        <v>89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</sheetData>
  <sheetProtection sheet="1"/>
  <mergeCells count="117">
    <mergeCell ref="A7:C8"/>
    <mergeCell ref="D12:R14"/>
    <mergeCell ref="D9:R11"/>
    <mergeCell ref="D7:R8"/>
    <mergeCell ref="A66:D70"/>
    <mergeCell ref="E66:H70"/>
    <mergeCell ref="W66:Y66"/>
    <mergeCell ref="Z66:AA67"/>
    <mergeCell ref="AB66:AH67"/>
    <mergeCell ref="W67:Y67"/>
    <mergeCell ref="W68:Y68"/>
    <mergeCell ref="AB68:AH69"/>
    <mergeCell ref="W69:Y69"/>
    <mergeCell ref="W70:Y70"/>
    <mergeCell ref="A65:D65"/>
    <mergeCell ref="E65:H65"/>
    <mergeCell ref="I65:V65"/>
    <mergeCell ref="W65:Y65"/>
    <mergeCell ref="Z65:AH65"/>
    <mergeCell ref="A51:F55"/>
    <mergeCell ref="AE53:AF53"/>
    <mergeCell ref="AG53:AH53"/>
    <mergeCell ref="AG55:AH55"/>
    <mergeCell ref="AE56:AF56"/>
    <mergeCell ref="Z70:AH70"/>
    <mergeCell ref="AE50:AF50"/>
    <mergeCell ref="AG50:AH50"/>
    <mergeCell ref="AE51:AF51"/>
    <mergeCell ref="AG51:AH51"/>
    <mergeCell ref="AE52:AF52"/>
    <mergeCell ref="AG52:AH52"/>
    <mergeCell ref="A48:F50"/>
    <mergeCell ref="AE48:AF48"/>
    <mergeCell ref="AG48:AH48"/>
    <mergeCell ref="AE49:AF49"/>
    <mergeCell ref="AG49:AH49"/>
    <mergeCell ref="AG56:AH56"/>
    <mergeCell ref="AG43:AH43"/>
    <mergeCell ref="AE44:AF44"/>
    <mergeCell ref="AE46:AF46"/>
    <mergeCell ref="AE54:AF54"/>
    <mergeCell ref="AG54:AH54"/>
    <mergeCell ref="AE55:AF55"/>
    <mergeCell ref="A38:F41"/>
    <mergeCell ref="AE39:AF39"/>
    <mergeCell ref="AG39:AH39"/>
    <mergeCell ref="G47:AD47"/>
    <mergeCell ref="AE47:AF47"/>
    <mergeCell ref="AG47:AH47"/>
    <mergeCell ref="A42:F47"/>
    <mergeCell ref="AE42:AF42"/>
    <mergeCell ref="AG42:AH42"/>
    <mergeCell ref="AE43:AF43"/>
    <mergeCell ref="AG38:AH38"/>
    <mergeCell ref="AG46:AH46"/>
    <mergeCell ref="AG34:AH34"/>
    <mergeCell ref="A35:F37"/>
    <mergeCell ref="AE35:AF35"/>
    <mergeCell ref="AG44:AH44"/>
    <mergeCell ref="AE45:AF45"/>
    <mergeCell ref="AG45:AH45"/>
    <mergeCell ref="AG36:AH36"/>
    <mergeCell ref="AG37:AH37"/>
    <mergeCell ref="A25:I26"/>
    <mergeCell ref="AE36:AF36"/>
    <mergeCell ref="AE40:AF40"/>
    <mergeCell ref="AG40:AH40"/>
    <mergeCell ref="AE41:AF41"/>
    <mergeCell ref="AG41:AH41"/>
    <mergeCell ref="A33:AD34"/>
    <mergeCell ref="AE33:AH33"/>
    <mergeCell ref="AE34:AF34"/>
    <mergeCell ref="AE38:AF38"/>
    <mergeCell ref="AB25:AH25"/>
    <mergeCell ref="AG35:AH35"/>
    <mergeCell ref="AE37:AF37"/>
    <mergeCell ref="AB26:AH26"/>
    <mergeCell ref="A29:K30"/>
    <mergeCell ref="L29:M29"/>
    <mergeCell ref="N29:O29"/>
    <mergeCell ref="P29:Y29"/>
    <mergeCell ref="L30:M30"/>
    <mergeCell ref="N30:O30"/>
    <mergeCell ref="P30:Y30"/>
    <mergeCell ref="J17:W17"/>
    <mergeCell ref="U26:AA26"/>
    <mergeCell ref="J25:K25"/>
    <mergeCell ref="L25:M25"/>
    <mergeCell ref="N25:T25"/>
    <mergeCell ref="N19:T19"/>
    <mergeCell ref="L26:M26"/>
    <mergeCell ref="J23:W23"/>
    <mergeCell ref="J20:K20"/>
    <mergeCell ref="L20:M20"/>
    <mergeCell ref="N20:T20"/>
    <mergeCell ref="U20:AA20"/>
    <mergeCell ref="U25:AA25"/>
    <mergeCell ref="A71:AH71"/>
    <mergeCell ref="U19:AA19"/>
    <mergeCell ref="AB19:AH19"/>
    <mergeCell ref="X12:AH12"/>
    <mergeCell ref="AB20:AH20"/>
    <mergeCell ref="A19:I20"/>
    <mergeCell ref="J19:K19"/>
    <mergeCell ref="L19:M19"/>
    <mergeCell ref="J26:K26"/>
    <mergeCell ref="N26:T26"/>
    <mergeCell ref="AE1:AH1"/>
    <mergeCell ref="A3:AH3"/>
    <mergeCell ref="X7:AH7"/>
    <mergeCell ref="X14:AH14"/>
    <mergeCell ref="X8:AG9"/>
    <mergeCell ref="X11:AH11"/>
    <mergeCell ref="X10:AH10"/>
    <mergeCell ref="X13:AH13"/>
    <mergeCell ref="A12:C14"/>
    <mergeCell ref="A9:C11"/>
  </mergeCells>
  <conditionalFormatting sqref="J20:M20">
    <cfRule type="expression" priority="4" dxfId="0" stopIfTrue="1">
      <formula>$AK$20=2</formula>
    </cfRule>
  </conditionalFormatting>
  <conditionalFormatting sqref="J26:M26">
    <cfRule type="expression" priority="3" dxfId="0" stopIfTrue="1">
      <formula>$AK$26=2</formula>
    </cfRule>
  </conditionalFormatting>
  <conditionalFormatting sqref="L30:O30">
    <cfRule type="expression" priority="2" dxfId="0" stopIfTrue="1">
      <formula>$AK$30=2</formula>
    </cfRule>
  </conditionalFormatting>
  <conditionalFormatting sqref="AE35:AH55">
    <cfRule type="expression" priority="1" dxfId="0" stopIfTrue="1">
      <formula>$AK35=2</formula>
    </cfRule>
  </conditionalFormatting>
  <dataValidations count="3">
    <dataValidation allowBlank="1" showInputMessage="1" showErrorMessage="1" imeMode="off" sqref="X7:AH7 X12:AH14 N20:T20 N26:T26"/>
    <dataValidation allowBlank="1" showInputMessage="1" showErrorMessage="1" imeMode="hiragana" sqref="X8:AH11"/>
    <dataValidation type="list" allowBlank="1" showInputMessage="1" showErrorMessage="1" sqref="J20:M20 AE35:AH55 J26:M26 L30:O30">
      <formula1>"○,"</formula1>
    </dataValidation>
  </dataValidation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康晴</dc:creator>
  <cp:keywords/>
  <dc:description/>
  <cp:lastModifiedBy>森　康晴</cp:lastModifiedBy>
  <cp:lastPrinted>2017-07-20T02:27:36Z</cp:lastPrinted>
  <dcterms:created xsi:type="dcterms:W3CDTF">2017-01-20T11:38:42Z</dcterms:created>
  <dcterms:modified xsi:type="dcterms:W3CDTF">2017-07-20T02:27:57Z</dcterms:modified>
  <cp:category/>
  <cp:version/>
  <cp:contentType/>
  <cp:contentStatus/>
</cp:coreProperties>
</file>